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ristoBotev\Desktop\2025\Справка събрание\м.12.2025\"/>
    </mc:Choice>
  </mc:AlternateContent>
  <bookViews>
    <workbookView xWindow="0" yWindow="0" windowWidth="21600" windowHeight="9510"/>
  </bookViews>
  <sheets>
    <sheet name="ИЗВЛЕЧЕНИЕ С НАТРУПВАНЕ" sheetId="1" r:id="rId1"/>
  </sheets>
  <calcPr calcId="162913"/>
</workbook>
</file>

<file path=xl/calcChain.xml><?xml version="1.0" encoding="utf-8"?>
<calcChain xmlns="http://schemas.openxmlformats.org/spreadsheetml/2006/main">
  <c r="B101" i="1" l="1"/>
  <c r="C124" i="1"/>
  <c r="C123" i="1"/>
  <c r="C88" i="1"/>
  <c r="C101" i="1" s="1"/>
  <c r="C57" i="1"/>
  <c r="C53" i="1"/>
  <c r="B124" i="1" l="1"/>
  <c r="B130" i="1" s="1"/>
  <c r="C93" i="1" l="1"/>
  <c r="C130" i="1" l="1"/>
</calcChain>
</file>

<file path=xl/sharedStrings.xml><?xml version="1.0" encoding="utf-8"?>
<sst xmlns="http://schemas.openxmlformats.org/spreadsheetml/2006/main" count="131" uniqueCount="98">
  <si>
    <t>Аналитичен показател</t>
  </si>
  <si>
    <t>110074 - заплати</t>
  </si>
  <si>
    <t>2-010100 - заплати и възнаграждения на персонала нает по трудови правоо</t>
  </si>
  <si>
    <t>110165 - НП Заедно в изкуствата и спорта</t>
  </si>
  <si>
    <t>2-020200 - за персонала по извънтрудови правоотношения</t>
  </si>
  <si>
    <t>110038 - СБКО</t>
  </si>
  <si>
    <t>110039 - облекло</t>
  </si>
  <si>
    <t>2-020500 - изплатени суми от СБКО, за облекло и други на персонала, с х</t>
  </si>
  <si>
    <t>110092 - обещетение отпуск / пенсиониране</t>
  </si>
  <si>
    <t xml:space="preserve">2-020800 - обезщетения за персонала, с характер на възнаграждение </t>
  </si>
  <si>
    <t>110075 - др.плащания/болничен работодател/</t>
  </si>
  <si>
    <t xml:space="preserve">2-020900 - другиплащания и възнаграждения </t>
  </si>
  <si>
    <t>110077 - ДОО</t>
  </si>
  <si>
    <t>2-055100 - осигурителни вноски от работодатели за Държавното обществено</t>
  </si>
  <si>
    <t>110076 - УчПФ</t>
  </si>
  <si>
    <t>2-055200 - осигурителни вноски от работодатели за Учителския пенсионен</t>
  </si>
  <si>
    <t>110078 - ЗОВ</t>
  </si>
  <si>
    <t>110079 - ДЗПО</t>
  </si>
  <si>
    <t xml:space="preserve">2-056000 - здравноосигурителни вноски от работодатели </t>
  </si>
  <si>
    <t>2-058000 - вноски за допълнително задължително осигуряване от работодат</t>
  </si>
  <si>
    <t>110012 - храна-закуски</t>
  </si>
  <si>
    <t>110022 - обучение, участие семинар</t>
  </si>
  <si>
    <t>2-101100 - храна</t>
  </si>
  <si>
    <t>110059 - учебници</t>
  </si>
  <si>
    <t>2-101400 - учебни и научно-изследователски разходи и книги за библиотек</t>
  </si>
  <si>
    <t>110007 - др.м-ли/брави,дръжки,болт, гайка,винт,стъкло,ключ,др./</t>
  </si>
  <si>
    <t>110009 - почистващи, санитарни м-ли</t>
  </si>
  <si>
    <t>110021 - материали ,настройка, монтаж мултимедия</t>
  </si>
  <si>
    <t>110027 - канцеларски</t>
  </si>
  <si>
    <t>110072 - изработка печати</t>
  </si>
  <si>
    <t>110114 - бояджийски м-ли /боя, тапет, лепило, пяна и др./</t>
  </si>
  <si>
    <t>110170 - консумативнии материали - разни</t>
  </si>
  <si>
    <t>110173 - НП Иновации в действие - модул 1 и 2</t>
  </si>
  <si>
    <t>110193 - чинове, столове</t>
  </si>
  <si>
    <t>110194 - ламиниран паркет класни стаи</t>
  </si>
  <si>
    <t>2-101500 - материали</t>
  </si>
  <si>
    <t>110008 - вода</t>
  </si>
  <si>
    <t>110020 - ел.енергия</t>
  </si>
  <si>
    <t>110023 - гориво</t>
  </si>
  <si>
    <t xml:space="preserve">2-101600 - вода, горива и енергия </t>
  </si>
  <si>
    <t>110003 - счетоводна услуга</t>
  </si>
  <si>
    <t>110004 - поддръжка софтуер</t>
  </si>
  <si>
    <t>110005 - охрана/СОТ/</t>
  </si>
  <si>
    <t>110010 - такса интернет</t>
  </si>
  <si>
    <t>110011 - превоз учители</t>
  </si>
  <si>
    <t>110015 - поддръжка /замерване/пожарог. котел, климатик, ел.съоръж.</t>
  </si>
  <si>
    <t>110019 - мобилни и стационарен телефон</t>
  </si>
  <si>
    <t>110025 - транспортна услуга</t>
  </si>
  <si>
    <t>110033 - услуга РЗИ</t>
  </si>
  <si>
    <t>110035 - ремонт принтер / компютър</t>
  </si>
  <si>
    <t>110049 - обработка тревни площи/дезинф.класни стаи</t>
  </si>
  <si>
    <t>110083 - ел.подпис</t>
  </si>
  <si>
    <t xml:space="preserve">110087 - договор СТМ </t>
  </si>
  <si>
    <t>110088 - хостинг и домейн</t>
  </si>
  <si>
    <t>110097 - адвокадска услуга</t>
  </si>
  <si>
    <t>110104 - авариен ремонт ВиК</t>
  </si>
  <si>
    <t>110118 - ремонт врати, проозорци</t>
  </si>
  <si>
    <t>110191 - изработка значки</t>
  </si>
  <si>
    <t xml:space="preserve">2-102000 - разходи за външни услуги </t>
  </si>
  <si>
    <t xml:space="preserve">2-103000 - текущ ремонт </t>
  </si>
  <si>
    <t>2-105100 - командировки в страната</t>
  </si>
  <si>
    <t>110085 - лихви закъсняло плащане</t>
  </si>
  <si>
    <t>2-299100 - Други разходи за лихви къмместни лица</t>
  </si>
  <si>
    <t>110151 - мултимедия</t>
  </si>
  <si>
    <t>2-520100 - придобиване на компютри и хардуер</t>
  </si>
  <si>
    <t>110189 - СМР физкултурен салон</t>
  </si>
  <si>
    <t>2-520200 - придобиване на сгради</t>
  </si>
  <si>
    <t>322 - Общообразователни училища</t>
  </si>
  <si>
    <t>338 - Ресурсно подпомагане</t>
  </si>
  <si>
    <t>713 - Спорт за всички</t>
  </si>
  <si>
    <t>Уточнен план</t>
  </si>
  <si>
    <t>110156 - за НВО</t>
  </si>
  <si>
    <t>110173 - НП Иновации в действие</t>
  </si>
  <si>
    <t>110181 - проверка РУА / МОН</t>
  </si>
  <si>
    <t>110188 - лазарки</t>
  </si>
  <si>
    <t>110031 - цветя / венец</t>
  </si>
  <si>
    <t>110053 -  м-ли за декорация</t>
  </si>
  <si>
    <t>110055 - захранващ кабел/батерия</t>
  </si>
  <si>
    <t>110101 - награди /книги/ за отличници</t>
  </si>
  <si>
    <t>110133 - термометър електронен</t>
  </si>
  <si>
    <t>110032 - пощенски / куриерски услуги</t>
  </si>
  <si>
    <t>110180 - здравен преглед и зрана книжка</t>
  </si>
  <si>
    <t>110028 - командировки в страната /пътни, дневни</t>
  </si>
  <si>
    <t>110071 - физкултура материали</t>
  </si>
  <si>
    <t>ОБЩО:</t>
  </si>
  <si>
    <t>2-101300 - постелен инвентар и облекло</t>
  </si>
  <si>
    <t>2-106200 - разходи за застраховка</t>
  </si>
  <si>
    <t>ИЗПЪЛНЕНИЕ 31.12.2025 г.</t>
  </si>
  <si>
    <t>2-101200 - медикаменти, лекарства</t>
  </si>
  <si>
    <t>110103 - НП Осиг.на съвременна образователна среда</t>
  </si>
  <si>
    <t>110195 - материали текущ ремонт, шпакловане</t>
  </si>
  <si>
    <t>110200 - противопожарно оборудване</t>
  </si>
  <si>
    <t>110062 - обезвреждане на медецински отпадък</t>
  </si>
  <si>
    <t>110197 - профилактика, настройка софтуерна инсталация</t>
  </si>
  <si>
    <t>110198 - НП Осигуряване на съвременна, сигурна и образов. среда.</t>
  </si>
  <si>
    <t>110199 - НП ИКТ безжична интернет мрежа</t>
  </si>
  <si>
    <t>110201 - изготвяне на документи</t>
  </si>
  <si>
    <t xml:space="preserve">              КАСОВ ОТЧЕТ КЪМ 31.12.2025 г. ПО ДЕЙНОСТИ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</si>
</sst>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5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/>
    <xf numFmtId="0" fontId="0" fillId="6" borderId="1" xfId="0" applyNumberFormat="1" applyFill="1" applyBorder="1" applyAlignment="1">
      <alignment horizontal="left" vertical="top" wrapText="1"/>
    </xf>
    <xf numFmtId="4" fontId="0" fillId="6" borderId="1" xfId="0" applyNumberFormat="1" applyFill="1" applyBorder="1" applyAlignment="1">
      <alignment horizontal="right" vertical="top" wrapText="1"/>
    </xf>
    <xf numFmtId="0" fontId="1" fillId="4" borderId="1" xfId="0" applyNumberFormat="1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164" fontId="1" fillId="4" borderId="1" xfId="0" applyNumberFormat="1" applyFont="1" applyFill="1" applyBorder="1" applyAlignment="1">
      <alignment horizontal="right" vertical="top" wrapText="1"/>
    </xf>
    <xf numFmtId="0" fontId="1" fillId="5" borderId="1" xfId="0" applyNumberFormat="1" applyFont="1" applyFill="1" applyBorder="1" applyAlignment="1">
      <alignment horizontal="left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0" fillId="0" borderId="0" xfId="0"/>
    <xf numFmtId="0" fontId="1" fillId="3" borderId="1" xfId="0" applyNumberFormat="1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right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5"/>
  <sheetViews>
    <sheetView tabSelected="1" workbookViewId="0">
      <selection activeCell="A133" sqref="A133:C133"/>
    </sheetView>
  </sheetViews>
  <sheetFormatPr defaultRowHeight="15" x14ac:dyDescent="0.25"/>
  <cols>
    <col min="1" max="1" width="53.42578125" customWidth="1" collapsed="1"/>
    <col min="2" max="2" width="20.140625" bestFit="1" customWidth="1" collapsed="1"/>
    <col min="3" max="3" width="29" customWidth="1" collapsed="1"/>
  </cols>
  <sheetData>
    <row r="1" spans="1:3" ht="18.75" x14ac:dyDescent="0.3">
      <c r="A1" s="12" t="s">
        <v>97</v>
      </c>
    </row>
    <row r="2" spans="1:3" x14ac:dyDescent="0.25">
      <c r="A2" s="16"/>
      <c r="B2" s="16"/>
      <c r="C2" s="16"/>
    </row>
    <row r="3" spans="1:3" s="14" customFormat="1" ht="37.5" x14ac:dyDescent="0.3">
      <c r="A3" s="13" t="s">
        <v>0</v>
      </c>
      <c r="B3" s="13" t="s">
        <v>70</v>
      </c>
      <c r="C3" s="13" t="s">
        <v>87</v>
      </c>
    </row>
    <row r="4" spans="1:3" x14ac:dyDescent="0.25">
      <c r="A4" s="1" t="s">
        <v>1</v>
      </c>
      <c r="B4" s="2">
        <v>0</v>
      </c>
      <c r="C4" s="2">
        <v>1055921.53</v>
      </c>
    </row>
    <row r="5" spans="1:3" ht="30" x14ac:dyDescent="0.25">
      <c r="A5" s="17" t="s">
        <v>2</v>
      </c>
      <c r="B5" s="18">
        <v>1066683</v>
      </c>
      <c r="C5" s="18">
        <v>1055921.53</v>
      </c>
    </row>
    <row r="6" spans="1:3" ht="30" x14ac:dyDescent="0.25">
      <c r="A6" s="17" t="s">
        <v>4</v>
      </c>
      <c r="B6" s="18">
        <v>2500</v>
      </c>
      <c r="C6" s="18">
        <v>2842.45</v>
      </c>
    </row>
    <row r="7" spans="1:3" x14ac:dyDescent="0.25">
      <c r="A7" s="1" t="s">
        <v>5</v>
      </c>
      <c r="B7" s="2">
        <v>0</v>
      </c>
      <c r="C7" s="2">
        <v>20088.03</v>
      </c>
    </row>
    <row r="8" spans="1:3" x14ac:dyDescent="0.25">
      <c r="A8" s="1" t="s">
        <v>6</v>
      </c>
      <c r="B8" s="2">
        <v>0</v>
      </c>
      <c r="C8" s="2">
        <v>30345</v>
      </c>
    </row>
    <row r="9" spans="1:3" ht="30" x14ac:dyDescent="0.25">
      <c r="A9" s="17" t="s">
        <v>7</v>
      </c>
      <c r="B9" s="18">
        <v>50433</v>
      </c>
      <c r="C9" s="18">
        <v>50433.03</v>
      </c>
    </row>
    <row r="10" spans="1:3" x14ac:dyDescent="0.25">
      <c r="A10" s="1" t="s">
        <v>8</v>
      </c>
      <c r="B10" s="2">
        <v>0</v>
      </c>
      <c r="C10" s="2">
        <v>40014.51</v>
      </c>
    </row>
    <row r="11" spans="1:3" ht="30" x14ac:dyDescent="0.25">
      <c r="A11" s="17" t="s">
        <v>9</v>
      </c>
      <c r="B11" s="18">
        <v>77279</v>
      </c>
      <c r="C11" s="18">
        <v>40014.51</v>
      </c>
    </row>
    <row r="12" spans="1:3" x14ac:dyDescent="0.25">
      <c r="A12" s="1" t="s">
        <v>10</v>
      </c>
      <c r="B12" s="2">
        <v>0</v>
      </c>
      <c r="C12" s="2">
        <v>7193.91</v>
      </c>
    </row>
    <row r="13" spans="1:3" x14ac:dyDescent="0.25">
      <c r="A13" s="17" t="s">
        <v>11</v>
      </c>
      <c r="B13" s="18">
        <v>7194</v>
      </c>
      <c r="C13" s="18">
        <v>7193.91</v>
      </c>
    </row>
    <row r="14" spans="1:3" x14ac:dyDescent="0.25">
      <c r="A14" s="1" t="s">
        <v>12</v>
      </c>
      <c r="B14" s="2">
        <v>0</v>
      </c>
      <c r="C14" s="2">
        <v>130216.43</v>
      </c>
    </row>
    <row r="15" spans="1:3" ht="30" x14ac:dyDescent="0.25">
      <c r="A15" s="17" t="s">
        <v>13</v>
      </c>
      <c r="B15" s="18">
        <v>124431</v>
      </c>
      <c r="C15" s="18">
        <v>130216.43</v>
      </c>
    </row>
    <row r="16" spans="1:3" x14ac:dyDescent="0.25">
      <c r="A16" s="1" t="s">
        <v>14</v>
      </c>
      <c r="B16" s="2">
        <v>0</v>
      </c>
      <c r="C16" s="2">
        <v>39254.449999999997</v>
      </c>
    </row>
    <row r="17" spans="1:3" ht="30" x14ac:dyDescent="0.25">
      <c r="A17" s="17" t="s">
        <v>15</v>
      </c>
      <c r="B17" s="18">
        <v>23100</v>
      </c>
      <c r="C17" s="18">
        <v>39254.449999999997</v>
      </c>
    </row>
    <row r="18" spans="1:3" x14ac:dyDescent="0.25">
      <c r="A18" s="1" t="s">
        <v>16</v>
      </c>
      <c r="B18" s="2">
        <v>0</v>
      </c>
      <c r="C18" s="2">
        <v>56399.16</v>
      </c>
    </row>
    <row r="19" spans="1:3" ht="30" x14ac:dyDescent="0.25">
      <c r="A19" s="17" t="s">
        <v>18</v>
      </c>
      <c r="B19" s="18">
        <v>29200</v>
      </c>
      <c r="C19" s="18">
        <v>56399.16</v>
      </c>
    </row>
    <row r="20" spans="1:3" x14ac:dyDescent="0.25">
      <c r="A20" s="1" t="s">
        <v>17</v>
      </c>
      <c r="B20" s="2">
        <v>0</v>
      </c>
      <c r="C20" s="2">
        <v>31009</v>
      </c>
    </row>
    <row r="21" spans="1:3" ht="30" x14ac:dyDescent="0.25">
      <c r="A21" s="17" t="s">
        <v>19</v>
      </c>
      <c r="B21" s="18">
        <v>19000</v>
      </c>
      <c r="C21" s="18">
        <v>31009</v>
      </c>
    </row>
    <row r="22" spans="1:3" x14ac:dyDescent="0.25">
      <c r="A22" s="1" t="s">
        <v>20</v>
      </c>
      <c r="B22" s="2">
        <v>0</v>
      </c>
      <c r="C22" s="2">
        <v>22018.68</v>
      </c>
    </row>
    <row r="23" spans="1:3" x14ac:dyDescent="0.25">
      <c r="A23" s="1" t="s">
        <v>21</v>
      </c>
      <c r="B23" s="2">
        <v>0</v>
      </c>
      <c r="C23" s="2">
        <v>130</v>
      </c>
    </row>
    <row r="24" spans="1:3" x14ac:dyDescent="0.25">
      <c r="A24" s="1" t="s">
        <v>3</v>
      </c>
      <c r="B24" s="2">
        <v>0</v>
      </c>
      <c r="C24" s="2">
        <v>75</v>
      </c>
    </row>
    <row r="25" spans="1:3" s="3" customFormat="1" x14ac:dyDescent="0.25">
      <c r="A25" s="1" t="s">
        <v>71</v>
      </c>
      <c r="B25" s="2"/>
      <c r="C25" s="2">
        <v>38.549999999999997</v>
      </c>
    </row>
    <row r="26" spans="1:3" s="3" customFormat="1" x14ac:dyDescent="0.25">
      <c r="A26" s="1" t="s">
        <v>72</v>
      </c>
      <c r="B26" s="2"/>
      <c r="C26" s="2">
        <v>143.94999999999999</v>
      </c>
    </row>
    <row r="27" spans="1:3" s="3" customFormat="1" x14ac:dyDescent="0.25">
      <c r="A27" s="1" t="s">
        <v>73</v>
      </c>
      <c r="B27" s="2"/>
      <c r="C27" s="2">
        <v>20.170000000000002</v>
      </c>
    </row>
    <row r="28" spans="1:3" s="3" customFormat="1" x14ac:dyDescent="0.25">
      <c r="A28" s="1" t="s">
        <v>74</v>
      </c>
      <c r="B28" s="2"/>
      <c r="C28" s="2">
        <v>18.48</v>
      </c>
    </row>
    <row r="29" spans="1:3" x14ac:dyDescent="0.25">
      <c r="A29" s="17" t="s">
        <v>22</v>
      </c>
      <c r="B29" s="18">
        <v>22445</v>
      </c>
      <c r="C29" s="18">
        <v>22444.83</v>
      </c>
    </row>
    <row r="30" spans="1:3" s="15" customFormat="1" x14ac:dyDescent="0.25">
      <c r="A30" s="17" t="s">
        <v>88</v>
      </c>
      <c r="B30" s="18">
        <v>23</v>
      </c>
      <c r="C30" s="18">
        <v>22.5</v>
      </c>
    </row>
    <row r="31" spans="1:3" s="11" customFormat="1" x14ac:dyDescent="0.25">
      <c r="A31" s="17" t="s">
        <v>85</v>
      </c>
      <c r="B31" s="18">
        <v>2700</v>
      </c>
      <c r="C31" s="18">
        <v>2700</v>
      </c>
    </row>
    <row r="32" spans="1:3" x14ac:dyDescent="0.25">
      <c r="A32" s="1" t="s">
        <v>23</v>
      </c>
      <c r="B32" s="2">
        <v>0</v>
      </c>
      <c r="C32" s="2">
        <v>15151.3</v>
      </c>
    </row>
    <row r="33" spans="1:3" ht="30" x14ac:dyDescent="0.25">
      <c r="A33" s="17" t="s">
        <v>24</v>
      </c>
      <c r="B33" s="18">
        <v>15151</v>
      </c>
      <c r="C33" s="18">
        <v>15151.3</v>
      </c>
    </row>
    <row r="34" spans="1:3" ht="30" x14ac:dyDescent="0.25">
      <c r="A34" s="1" t="s">
        <v>25</v>
      </c>
      <c r="B34" s="2">
        <v>0</v>
      </c>
      <c r="C34" s="2">
        <v>255.34</v>
      </c>
    </row>
    <row r="35" spans="1:3" x14ac:dyDescent="0.25">
      <c r="A35" s="1" t="s">
        <v>26</v>
      </c>
      <c r="B35" s="2">
        <v>0</v>
      </c>
      <c r="C35" s="2">
        <v>1222.5899999999999</v>
      </c>
    </row>
    <row r="36" spans="1:3" x14ac:dyDescent="0.25">
      <c r="A36" s="1" t="s">
        <v>27</v>
      </c>
      <c r="B36" s="2">
        <v>0</v>
      </c>
      <c r="C36" s="2">
        <v>104.16</v>
      </c>
    </row>
    <row r="37" spans="1:3" x14ac:dyDescent="0.25">
      <c r="A37" s="1" t="s">
        <v>28</v>
      </c>
      <c r="B37" s="2">
        <v>0</v>
      </c>
      <c r="C37" s="2">
        <v>204.85</v>
      </c>
    </row>
    <row r="38" spans="1:3" s="3" customFormat="1" x14ac:dyDescent="0.25">
      <c r="A38" s="1" t="s">
        <v>75</v>
      </c>
      <c r="B38" s="2"/>
      <c r="C38" s="2">
        <v>208.5</v>
      </c>
    </row>
    <row r="39" spans="1:3" s="3" customFormat="1" x14ac:dyDescent="0.25">
      <c r="A39" s="1" t="s">
        <v>76</v>
      </c>
      <c r="B39" s="2"/>
      <c r="C39" s="2">
        <v>118.34</v>
      </c>
    </row>
    <row r="40" spans="1:3" s="3" customFormat="1" x14ac:dyDescent="0.25">
      <c r="A40" s="1" t="s">
        <v>77</v>
      </c>
      <c r="B40" s="2"/>
      <c r="C40" s="2">
        <v>36</v>
      </c>
    </row>
    <row r="41" spans="1:3" x14ac:dyDescent="0.25">
      <c r="A41" s="1" t="s">
        <v>29</v>
      </c>
      <c r="B41" s="2">
        <v>0</v>
      </c>
      <c r="C41" s="2">
        <v>54</v>
      </c>
    </row>
    <row r="42" spans="1:3" s="3" customFormat="1" x14ac:dyDescent="0.25">
      <c r="A42" s="1" t="s">
        <v>78</v>
      </c>
      <c r="B42" s="2"/>
      <c r="C42" s="2">
        <v>45</v>
      </c>
    </row>
    <row r="43" spans="1:3" s="15" customFormat="1" x14ac:dyDescent="0.25">
      <c r="A43" s="1" t="s">
        <v>89</v>
      </c>
      <c r="B43" s="2"/>
      <c r="C43" s="2">
        <v>14925.79</v>
      </c>
    </row>
    <row r="44" spans="1:3" ht="30" x14ac:dyDescent="0.25">
      <c r="A44" s="1" t="s">
        <v>30</v>
      </c>
      <c r="B44" s="2">
        <v>0</v>
      </c>
      <c r="C44" s="2">
        <v>43.67</v>
      </c>
    </row>
    <row r="45" spans="1:3" s="3" customFormat="1" x14ac:dyDescent="0.25">
      <c r="A45" s="1" t="s">
        <v>79</v>
      </c>
      <c r="B45" s="2"/>
      <c r="C45" s="2">
        <v>16.5</v>
      </c>
    </row>
    <row r="46" spans="1:3" s="15" customFormat="1" x14ac:dyDescent="0.25">
      <c r="A46" s="1" t="s">
        <v>3</v>
      </c>
      <c r="B46" s="2"/>
      <c r="C46" s="2">
        <v>3671.37</v>
      </c>
    </row>
    <row r="47" spans="1:3" x14ac:dyDescent="0.25">
      <c r="A47" s="1" t="s">
        <v>31</v>
      </c>
      <c r="B47" s="2">
        <v>0</v>
      </c>
      <c r="C47" s="2">
        <v>85</v>
      </c>
    </row>
    <row r="48" spans="1:3" x14ac:dyDescent="0.25">
      <c r="A48" s="1" t="s">
        <v>32</v>
      </c>
      <c r="B48" s="2">
        <v>0</v>
      </c>
      <c r="C48" s="2">
        <v>1379.73</v>
      </c>
    </row>
    <row r="49" spans="1:3" x14ac:dyDescent="0.25">
      <c r="A49" s="1" t="s">
        <v>33</v>
      </c>
      <c r="B49" s="2">
        <v>0</v>
      </c>
      <c r="C49" s="2">
        <v>11418.95</v>
      </c>
    </row>
    <row r="50" spans="1:3" x14ac:dyDescent="0.25">
      <c r="A50" s="1" t="s">
        <v>34</v>
      </c>
      <c r="B50" s="2">
        <v>0</v>
      </c>
      <c r="C50" s="2">
        <v>81.05</v>
      </c>
    </row>
    <row r="51" spans="1:3" s="15" customFormat="1" x14ac:dyDescent="0.25">
      <c r="A51" s="1" t="s">
        <v>90</v>
      </c>
      <c r="B51" s="2"/>
      <c r="C51" s="2">
        <v>660</v>
      </c>
    </row>
    <row r="52" spans="1:3" s="15" customFormat="1" x14ac:dyDescent="0.25">
      <c r="A52" s="1" t="s">
        <v>91</v>
      </c>
      <c r="B52" s="2"/>
      <c r="C52" s="2">
        <v>78</v>
      </c>
    </row>
    <row r="53" spans="1:3" x14ac:dyDescent="0.25">
      <c r="A53" s="17" t="s">
        <v>35</v>
      </c>
      <c r="B53" s="18">
        <v>34608</v>
      </c>
      <c r="C53" s="18">
        <f>SUM(C34:C52)</f>
        <v>34608.839999999997</v>
      </c>
    </row>
    <row r="54" spans="1:3" x14ac:dyDescent="0.25">
      <c r="A54" s="1" t="s">
        <v>36</v>
      </c>
      <c r="B54" s="2">
        <v>0</v>
      </c>
      <c r="C54" s="2">
        <v>2269.06</v>
      </c>
    </row>
    <row r="55" spans="1:3" x14ac:dyDescent="0.25">
      <c r="A55" s="1" t="s">
        <v>37</v>
      </c>
      <c r="B55" s="2">
        <v>0</v>
      </c>
      <c r="C55" s="2">
        <v>7927.67</v>
      </c>
    </row>
    <row r="56" spans="1:3" x14ac:dyDescent="0.25">
      <c r="A56" s="1" t="s">
        <v>38</v>
      </c>
      <c r="B56" s="2">
        <v>0</v>
      </c>
      <c r="C56" s="2">
        <v>14335.04</v>
      </c>
    </row>
    <row r="57" spans="1:3" x14ac:dyDescent="0.25">
      <c r="A57" s="17" t="s">
        <v>39</v>
      </c>
      <c r="B57" s="18">
        <v>24532</v>
      </c>
      <c r="C57" s="18">
        <f>SUM(C54:C56)</f>
        <v>24531.77</v>
      </c>
    </row>
    <row r="58" spans="1:3" x14ac:dyDescent="0.25">
      <c r="A58" s="1" t="s">
        <v>40</v>
      </c>
      <c r="B58" s="2">
        <v>0</v>
      </c>
      <c r="C58" s="2">
        <v>6300</v>
      </c>
    </row>
    <row r="59" spans="1:3" x14ac:dyDescent="0.25">
      <c r="A59" s="1" t="s">
        <v>41</v>
      </c>
      <c r="B59" s="2">
        <v>0</v>
      </c>
      <c r="C59" s="2">
        <v>7522.81</v>
      </c>
    </row>
    <row r="60" spans="1:3" x14ac:dyDescent="0.25">
      <c r="A60" s="1" t="s">
        <v>42</v>
      </c>
      <c r="B60" s="2">
        <v>0</v>
      </c>
      <c r="C60" s="2">
        <v>702</v>
      </c>
    </row>
    <row r="61" spans="1:3" x14ac:dyDescent="0.25">
      <c r="A61" s="1" t="s">
        <v>43</v>
      </c>
      <c r="B61" s="2">
        <v>0</v>
      </c>
      <c r="C61" s="2">
        <v>345.6</v>
      </c>
    </row>
    <row r="62" spans="1:3" x14ac:dyDescent="0.25">
      <c r="A62" s="1" t="s">
        <v>44</v>
      </c>
      <c r="B62" s="2">
        <v>0</v>
      </c>
      <c r="C62" s="2">
        <v>7331</v>
      </c>
    </row>
    <row r="63" spans="1:3" ht="30" x14ac:dyDescent="0.25">
      <c r="A63" s="1" t="s">
        <v>45</v>
      </c>
      <c r="B63" s="2">
        <v>0</v>
      </c>
      <c r="C63" s="2">
        <v>1500.63</v>
      </c>
    </row>
    <row r="64" spans="1:3" x14ac:dyDescent="0.25">
      <c r="A64" s="1" t="s">
        <v>46</v>
      </c>
      <c r="B64" s="2">
        <v>0</v>
      </c>
      <c r="C64" s="2">
        <v>3142.27</v>
      </c>
    </row>
    <row r="65" spans="1:3" x14ac:dyDescent="0.25">
      <c r="A65" s="1" t="s">
        <v>27</v>
      </c>
      <c r="B65" s="2">
        <v>0</v>
      </c>
      <c r="C65" s="2">
        <v>180</v>
      </c>
    </row>
    <row r="66" spans="1:3" x14ac:dyDescent="0.25">
      <c r="A66" s="1" t="s">
        <v>21</v>
      </c>
      <c r="B66" s="2">
        <v>0</v>
      </c>
      <c r="C66" s="2">
        <v>400</v>
      </c>
    </row>
    <row r="67" spans="1:3" x14ac:dyDescent="0.25">
      <c r="A67" s="1" t="s">
        <v>47</v>
      </c>
      <c r="B67" s="2">
        <v>0</v>
      </c>
      <c r="C67" s="2">
        <v>980</v>
      </c>
    </row>
    <row r="68" spans="1:3" s="3" customFormat="1" x14ac:dyDescent="0.25">
      <c r="A68" s="1" t="s">
        <v>80</v>
      </c>
      <c r="B68" s="2"/>
      <c r="C68" s="2">
        <v>86.67</v>
      </c>
    </row>
    <row r="69" spans="1:3" x14ac:dyDescent="0.25">
      <c r="A69" s="1" t="s">
        <v>48</v>
      </c>
      <c r="B69" s="2">
        <v>0</v>
      </c>
      <c r="C69" s="2">
        <v>36</v>
      </c>
    </row>
    <row r="70" spans="1:3" x14ac:dyDescent="0.25">
      <c r="A70" s="1" t="s">
        <v>49</v>
      </c>
      <c r="B70" s="2">
        <v>0</v>
      </c>
      <c r="C70" s="2">
        <v>402.96</v>
      </c>
    </row>
    <row r="71" spans="1:3" x14ac:dyDescent="0.25">
      <c r="A71" s="1" t="s">
        <v>50</v>
      </c>
      <c r="B71" s="2">
        <v>0</v>
      </c>
      <c r="C71" s="2">
        <v>380</v>
      </c>
    </row>
    <row r="72" spans="1:3" s="15" customFormat="1" x14ac:dyDescent="0.25">
      <c r="A72" s="1" t="s">
        <v>92</v>
      </c>
      <c r="B72" s="2"/>
      <c r="C72" s="2">
        <v>120</v>
      </c>
    </row>
    <row r="73" spans="1:3" x14ac:dyDescent="0.25">
      <c r="A73" s="1" t="s">
        <v>51</v>
      </c>
      <c r="B73" s="2">
        <v>0</v>
      </c>
      <c r="C73" s="2">
        <v>5.4</v>
      </c>
    </row>
    <row r="74" spans="1:3" x14ac:dyDescent="0.25">
      <c r="A74" s="1" t="s">
        <v>52</v>
      </c>
      <c r="B74" s="2">
        <v>0</v>
      </c>
      <c r="C74" s="2">
        <v>1330</v>
      </c>
    </row>
    <row r="75" spans="1:3" x14ac:dyDescent="0.25">
      <c r="A75" s="1" t="s">
        <v>53</v>
      </c>
      <c r="B75" s="2">
        <v>0</v>
      </c>
      <c r="C75" s="2">
        <v>257</v>
      </c>
    </row>
    <row r="76" spans="1:3" x14ac:dyDescent="0.25">
      <c r="A76" s="1" t="s">
        <v>54</v>
      </c>
      <c r="B76" s="2">
        <v>0</v>
      </c>
      <c r="C76" s="2">
        <v>1080</v>
      </c>
    </row>
    <row r="77" spans="1:3" x14ac:dyDescent="0.25">
      <c r="A77" s="1" t="s">
        <v>55</v>
      </c>
      <c r="B77" s="2">
        <v>0</v>
      </c>
      <c r="C77" s="2">
        <v>984</v>
      </c>
    </row>
    <row r="78" spans="1:3" x14ac:dyDescent="0.25">
      <c r="A78" s="1" t="s">
        <v>56</v>
      </c>
      <c r="B78" s="2">
        <v>0</v>
      </c>
      <c r="C78" s="2">
        <v>164</v>
      </c>
    </row>
    <row r="79" spans="1:3" x14ac:dyDescent="0.25">
      <c r="A79" s="1" t="s">
        <v>3</v>
      </c>
      <c r="B79" s="2">
        <v>0</v>
      </c>
      <c r="C79" s="2">
        <v>500</v>
      </c>
    </row>
    <row r="80" spans="1:3" x14ac:dyDescent="0.25">
      <c r="A80" s="1" t="s">
        <v>32</v>
      </c>
      <c r="B80" s="2">
        <v>0</v>
      </c>
      <c r="C80" s="2">
        <v>1084.52</v>
      </c>
    </row>
    <row r="81" spans="1:3" s="3" customFormat="1" x14ac:dyDescent="0.25">
      <c r="A81" s="1" t="s">
        <v>81</v>
      </c>
      <c r="B81" s="2"/>
      <c r="C81" s="2">
        <v>25</v>
      </c>
    </row>
    <row r="82" spans="1:3" x14ac:dyDescent="0.25">
      <c r="A82" s="1" t="s">
        <v>57</v>
      </c>
      <c r="B82" s="2">
        <v>0</v>
      </c>
      <c r="C82" s="2">
        <v>264</v>
      </c>
    </row>
    <row r="83" spans="1:3" x14ac:dyDescent="0.25">
      <c r="A83" s="1" t="s">
        <v>34</v>
      </c>
      <c r="B83" s="2">
        <v>0</v>
      </c>
      <c r="C83" s="2">
        <v>554.88</v>
      </c>
    </row>
    <row r="84" spans="1:3" s="15" customFormat="1" ht="30" x14ac:dyDescent="0.25">
      <c r="A84" s="1" t="s">
        <v>93</v>
      </c>
      <c r="B84" s="2"/>
      <c r="C84" s="2">
        <v>1129.3</v>
      </c>
    </row>
    <row r="85" spans="1:3" s="15" customFormat="1" ht="30" x14ac:dyDescent="0.25">
      <c r="A85" s="1" t="s">
        <v>94</v>
      </c>
      <c r="B85" s="2"/>
      <c r="C85" s="2">
        <v>19.63</v>
      </c>
    </row>
    <row r="86" spans="1:3" s="15" customFormat="1" x14ac:dyDescent="0.25">
      <c r="A86" s="1" t="s">
        <v>95</v>
      </c>
      <c r="B86" s="2"/>
      <c r="C86" s="2">
        <v>7560</v>
      </c>
    </row>
    <row r="87" spans="1:3" s="15" customFormat="1" x14ac:dyDescent="0.25">
      <c r="A87" s="1" t="s">
        <v>96</v>
      </c>
      <c r="B87" s="2"/>
      <c r="C87" s="2">
        <v>420</v>
      </c>
    </row>
    <row r="88" spans="1:3" x14ac:dyDescent="0.25">
      <c r="A88" s="17" t="s">
        <v>58</v>
      </c>
      <c r="B88" s="18">
        <v>49562</v>
      </c>
      <c r="C88" s="18">
        <f>SUM(C58:C87)</f>
        <v>44807.67</v>
      </c>
    </row>
    <row r="89" spans="1:3" x14ac:dyDescent="0.25">
      <c r="A89" s="1" t="s">
        <v>34</v>
      </c>
      <c r="B89" s="2">
        <v>0</v>
      </c>
      <c r="C89" s="2">
        <v>3500.6</v>
      </c>
    </row>
    <row r="90" spans="1:3" x14ac:dyDescent="0.25">
      <c r="A90" s="17" t="s">
        <v>59</v>
      </c>
      <c r="B90" s="18">
        <v>4400</v>
      </c>
      <c r="C90" s="18">
        <v>3500.6</v>
      </c>
    </row>
    <row r="91" spans="1:3" s="3" customFormat="1" x14ac:dyDescent="0.25">
      <c r="A91" s="4" t="s">
        <v>82</v>
      </c>
      <c r="B91" s="5"/>
      <c r="C91" s="5">
        <v>210.95</v>
      </c>
    </row>
    <row r="92" spans="1:3" x14ac:dyDescent="0.25">
      <c r="A92" s="1" t="s">
        <v>32</v>
      </c>
      <c r="B92" s="2">
        <v>0</v>
      </c>
      <c r="C92" s="2">
        <v>1434</v>
      </c>
    </row>
    <row r="93" spans="1:3" x14ac:dyDescent="0.25">
      <c r="A93" s="17" t="s">
        <v>60</v>
      </c>
      <c r="B93" s="18">
        <v>1645</v>
      </c>
      <c r="C93" s="18">
        <f>SUM(C91:C92)</f>
        <v>1644.95</v>
      </c>
    </row>
    <row r="94" spans="1:3" s="11" customFormat="1" x14ac:dyDescent="0.25">
      <c r="A94" s="17" t="s">
        <v>86</v>
      </c>
      <c r="B94" s="18">
        <v>0</v>
      </c>
      <c r="C94" s="18">
        <v>0</v>
      </c>
    </row>
    <row r="95" spans="1:3" x14ac:dyDescent="0.25">
      <c r="A95" s="1" t="s">
        <v>61</v>
      </c>
      <c r="B95" s="2">
        <v>0</v>
      </c>
      <c r="C95" s="2">
        <v>119.22</v>
      </c>
    </row>
    <row r="96" spans="1:3" x14ac:dyDescent="0.25">
      <c r="A96" s="17" t="s">
        <v>62</v>
      </c>
      <c r="B96" s="18">
        <v>0</v>
      </c>
      <c r="C96" s="18">
        <v>119.22</v>
      </c>
    </row>
    <row r="97" spans="1:3" x14ac:dyDescent="0.25">
      <c r="A97" s="1" t="s">
        <v>63</v>
      </c>
      <c r="B97" s="2">
        <v>0</v>
      </c>
      <c r="C97" s="2">
        <v>1720.01</v>
      </c>
    </row>
    <row r="98" spans="1:3" x14ac:dyDescent="0.25">
      <c r="A98" s="17" t="s">
        <v>64</v>
      </c>
      <c r="B98" s="18">
        <v>1720</v>
      </c>
      <c r="C98" s="18">
        <v>1720.01</v>
      </c>
    </row>
    <row r="99" spans="1:3" x14ac:dyDescent="0.25">
      <c r="A99" s="1" t="s">
        <v>65</v>
      </c>
      <c r="B99" s="2">
        <v>0</v>
      </c>
      <c r="C99" s="2">
        <v>689911.58</v>
      </c>
    </row>
    <row r="100" spans="1:3" x14ac:dyDescent="0.25">
      <c r="A100" s="17" t="s">
        <v>66</v>
      </c>
      <c r="B100" s="18">
        <v>689911</v>
      </c>
      <c r="C100" s="18">
        <v>689911.58</v>
      </c>
    </row>
    <row r="101" spans="1:3" x14ac:dyDescent="0.25">
      <c r="A101" s="6" t="s">
        <v>67</v>
      </c>
      <c r="B101" s="7">
        <f>B5+B6+B9+B11+B13+B15+B17+B19+B21+B29+B31+B33+B53+B57+B88+B90+B93+B94+B98+B100+B30</f>
        <v>2246517</v>
      </c>
      <c r="C101" s="8">
        <f>C5+C6+C9+C11+C13+C15+C17+C19+C21+C29+C30+C31+C33+C53+C57+C88+C90+C93+C94+C96+C98+C100</f>
        <v>2254447.7399999998</v>
      </c>
    </row>
    <row r="102" spans="1:3" x14ac:dyDescent="0.25">
      <c r="A102" s="1" t="s">
        <v>1</v>
      </c>
      <c r="B102" s="2">
        <v>0</v>
      </c>
      <c r="C102" s="2">
        <v>65846.98</v>
      </c>
    </row>
    <row r="103" spans="1:3" ht="30" x14ac:dyDescent="0.25">
      <c r="A103" s="17" t="s">
        <v>2</v>
      </c>
      <c r="B103" s="18">
        <v>78604</v>
      </c>
      <c r="C103" s="18">
        <v>65846.98</v>
      </c>
    </row>
    <row r="104" spans="1:3" x14ac:dyDescent="0.25">
      <c r="A104" s="1" t="s">
        <v>5</v>
      </c>
      <c r="B104" s="2">
        <v>0</v>
      </c>
      <c r="C104" s="2">
        <v>1326.45</v>
      </c>
    </row>
    <row r="105" spans="1:3" x14ac:dyDescent="0.25">
      <c r="A105" s="1" t="s">
        <v>6</v>
      </c>
      <c r="B105" s="2">
        <v>0</v>
      </c>
      <c r="C105" s="2">
        <v>2400</v>
      </c>
    </row>
    <row r="106" spans="1:3" ht="30" x14ac:dyDescent="0.25">
      <c r="A106" s="17" t="s">
        <v>7</v>
      </c>
      <c r="B106" s="18">
        <v>3726</v>
      </c>
      <c r="C106" s="18">
        <v>3726.45</v>
      </c>
    </row>
    <row r="107" spans="1:3" x14ac:dyDescent="0.25">
      <c r="A107" s="1" t="s">
        <v>10</v>
      </c>
      <c r="B107" s="2">
        <v>0</v>
      </c>
      <c r="C107" s="2">
        <v>1031.93</v>
      </c>
    </row>
    <row r="108" spans="1:3" x14ac:dyDescent="0.25">
      <c r="A108" s="17" t="s">
        <v>11</v>
      </c>
      <c r="B108" s="18">
        <v>1890</v>
      </c>
      <c r="C108" s="18">
        <v>1031.93</v>
      </c>
    </row>
    <row r="109" spans="1:3" x14ac:dyDescent="0.25">
      <c r="A109" s="1" t="s">
        <v>12</v>
      </c>
      <c r="B109" s="2">
        <v>0</v>
      </c>
      <c r="C109" s="2">
        <v>7316.44</v>
      </c>
    </row>
    <row r="110" spans="1:3" ht="30" x14ac:dyDescent="0.25">
      <c r="A110" s="17" t="s">
        <v>13</v>
      </c>
      <c r="B110" s="18">
        <v>8201</v>
      </c>
      <c r="C110" s="18">
        <v>7316.44</v>
      </c>
    </row>
    <row r="111" spans="1:3" x14ac:dyDescent="0.25">
      <c r="A111" s="1" t="s">
        <v>14</v>
      </c>
      <c r="B111" s="2">
        <v>0</v>
      </c>
      <c r="C111" s="2">
        <v>2754.87</v>
      </c>
    </row>
    <row r="112" spans="1:3" ht="30" x14ac:dyDescent="0.25">
      <c r="A112" s="17" t="s">
        <v>15</v>
      </c>
      <c r="B112" s="18">
        <v>2755</v>
      </c>
      <c r="C112" s="18">
        <v>2754.87</v>
      </c>
    </row>
    <row r="113" spans="1:3" x14ac:dyDescent="0.25">
      <c r="A113" s="1" t="s">
        <v>16</v>
      </c>
      <c r="B113" s="2">
        <v>0</v>
      </c>
      <c r="C113" s="2">
        <v>3288.22</v>
      </c>
    </row>
    <row r="114" spans="1:3" ht="30" x14ac:dyDescent="0.25">
      <c r="A114" s="17" t="s">
        <v>18</v>
      </c>
      <c r="B114" s="18">
        <v>3288</v>
      </c>
      <c r="C114" s="18">
        <v>3288.22</v>
      </c>
    </row>
    <row r="115" spans="1:3" x14ac:dyDescent="0.25">
      <c r="A115" s="1" t="s">
        <v>17</v>
      </c>
      <c r="B115" s="2">
        <v>0</v>
      </c>
      <c r="C115" s="2">
        <v>1907.13</v>
      </c>
    </row>
    <row r="116" spans="1:3" ht="30" x14ac:dyDescent="0.25">
      <c r="A116" s="17" t="s">
        <v>19</v>
      </c>
      <c r="B116" s="18">
        <v>2210</v>
      </c>
      <c r="C116" s="18">
        <v>1907.13</v>
      </c>
    </row>
    <row r="117" spans="1:3" x14ac:dyDescent="0.25">
      <c r="A117" s="1" t="s">
        <v>26</v>
      </c>
      <c r="B117" s="2">
        <v>0</v>
      </c>
      <c r="C117" s="2">
        <v>353.61</v>
      </c>
    </row>
    <row r="118" spans="1:3" x14ac:dyDescent="0.25">
      <c r="A118" s="17" t="s">
        <v>35</v>
      </c>
      <c r="B118" s="18">
        <v>3038</v>
      </c>
      <c r="C118" s="18">
        <v>353.61</v>
      </c>
    </row>
    <row r="119" spans="1:3" x14ac:dyDescent="0.25">
      <c r="A119" s="1" t="s">
        <v>40</v>
      </c>
      <c r="B119" s="2">
        <v>0</v>
      </c>
      <c r="C119" s="2">
        <v>4500</v>
      </c>
    </row>
    <row r="120" spans="1:3" x14ac:dyDescent="0.25">
      <c r="A120" s="1" t="s">
        <v>41</v>
      </c>
      <c r="B120" s="2">
        <v>0</v>
      </c>
      <c r="C120" s="2">
        <v>1562.75</v>
      </c>
    </row>
    <row r="121" spans="1:3" x14ac:dyDescent="0.25">
      <c r="A121" s="1" t="s">
        <v>42</v>
      </c>
      <c r="B121" s="2">
        <v>0</v>
      </c>
      <c r="C121" s="2">
        <v>486</v>
      </c>
    </row>
    <row r="122" spans="1:3" s="15" customFormat="1" x14ac:dyDescent="0.25">
      <c r="A122" s="1" t="s">
        <v>43</v>
      </c>
      <c r="B122" s="2"/>
      <c r="C122" s="2">
        <v>115.2</v>
      </c>
    </row>
    <row r="123" spans="1:3" x14ac:dyDescent="0.25">
      <c r="A123" s="17" t="s">
        <v>58</v>
      </c>
      <c r="B123" s="18">
        <v>10500</v>
      </c>
      <c r="C123" s="18">
        <f>SUM(C119:C122)</f>
        <v>6663.95</v>
      </c>
    </row>
    <row r="124" spans="1:3" x14ac:dyDescent="0.25">
      <c r="A124" s="6" t="s">
        <v>68</v>
      </c>
      <c r="B124" s="7">
        <f>B103+B106+B108+B110+B112+B114+B116+B118+B123</f>
        <v>114212</v>
      </c>
      <c r="C124" s="7">
        <f>C103+C106+C108+C110+C112+C114+C116+C118+C123</f>
        <v>92889.579999999987</v>
      </c>
    </row>
    <row r="125" spans="1:3" s="3" customFormat="1" x14ac:dyDescent="0.25">
      <c r="A125" s="1" t="s">
        <v>83</v>
      </c>
      <c r="B125" s="2">
        <v>0</v>
      </c>
      <c r="C125" s="2">
        <v>166.17</v>
      </c>
    </row>
    <row r="126" spans="1:3" s="3" customFormat="1" x14ac:dyDescent="0.25">
      <c r="A126" s="17" t="s">
        <v>35</v>
      </c>
      <c r="B126" s="18">
        <v>2933</v>
      </c>
      <c r="C126" s="18">
        <v>166.17</v>
      </c>
    </row>
    <row r="127" spans="1:3" x14ac:dyDescent="0.25">
      <c r="A127" s="1" t="s">
        <v>47</v>
      </c>
      <c r="B127" s="2">
        <v>0</v>
      </c>
      <c r="C127" s="2">
        <v>320</v>
      </c>
    </row>
    <row r="128" spans="1:3" x14ac:dyDescent="0.25">
      <c r="A128" s="17" t="s">
        <v>58</v>
      </c>
      <c r="B128" s="18">
        <v>0</v>
      </c>
      <c r="C128" s="18">
        <v>320</v>
      </c>
    </row>
    <row r="129" spans="1:3" x14ac:dyDescent="0.25">
      <c r="A129" s="6" t="s">
        <v>69</v>
      </c>
      <c r="B129" s="7">
        <v>2933</v>
      </c>
      <c r="C129" s="7">
        <v>486.17</v>
      </c>
    </row>
    <row r="130" spans="1:3" x14ac:dyDescent="0.25">
      <c r="A130" s="9" t="s">
        <v>84</v>
      </c>
      <c r="B130" s="10">
        <f>B101+B124+B129</f>
        <v>2363662</v>
      </c>
      <c r="C130" s="10">
        <f>C101+C124+C129</f>
        <v>2347823.4899999998</v>
      </c>
    </row>
    <row r="132" spans="1:3" x14ac:dyDescent="0.25">
      <c r="A132" s="16"/>
      <c r="B132" s="16"/>
      <c r="C132" s="16"/>
    </row>
    <row r="133" spans="1:3" x14ac:dyDescent="0.25">
      <c r="A133" s="16"/>
      <c r="B133" s="16"/>
      <c r="C133" s="16"/>
    </row>
    <row r="134" spans="1:3" x14ac:dyDescent="0.25">
      <c r="A134" s="16"/>
      <c r="B134" s="16"/>
      <c r="C134" s="16"/>
    </row>
    <row r="135" spans="1:3" x14ac:dyDescent="0.25">
      <c r="A135" s="16"/>
      <c r="B135" s="16"/>
      <c r="C135" s="16"/>
    </row>
  </sheetData>
  <mergeCells count="5">
    <mergeCell ref="A2:C2"/>
    <mergeCell ref="A132:C132"/>
    <mergeCell ref="A133:C133"/>
    <mergeCell ref="A134:C134"/>
    <mergeCell ref="A135:C135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ИЗВЛЕЧЕНИЕ С НАТРУПВАНЕ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HristoBotev</cp:lastModifiedBy>
  <dcterms:created xsi:type="dcterms:W3CDTF">2025-09-30T10:20:17Z</dcterms:created>
  <dcterms:modified xsi:type="dcterms:W3CDTF">2026-01-28T08:55:10Z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